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19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<sst xmlns="http://schemas.openxmlformats.org/spreadsheetml/2006/main" count="55" uniqueCount="41">
  <si>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Total</t>
  </si>
  <si>
    <t>Overall</t>
  </si>
  <si>
    <t>Blank</t>
  </si>
  <si>
    <t>Other</t>
  </si>
  <si>
    <t>No operation performed</t>
  </si>
  <si>
    <t>Internal fixation - SHS</t>
  </si>
  <si>
    <t>Internal fixation - IM nail (short)</t>
  </si>
  <si>
    <t>Internal fixation - IM nail (long)</t>
  </si>
  <si>
    <t>Operations for trochanteric fracture</t>
  </si>
  <si>
    <t>Arthroplasty - Unipolar hemi (uncemented - uncoated)</t>
  </si>
  <si>
    <t>Arthroplasty - Unipolar hemi (uncemented - HA coated)</t>
  </si>
  <si>
    <t>Arthroplasty - Unipolar hemi (cemented)</t>
  </si>
  <si>
    <t>Arthroplasty - THR hybrid</t>
  </si>
  <si>
    <t>Arthroplasty - THR (uncemented - uncoated)</t>
  </si>
  <si>
    <t>Arthroplasty - THR (uncemented - HA coated)</t>
  </si>
  <si>
    <t>Arthroplasty - THR (cemented)</t>
  </si>
  <si>
    <t>Arthroplasty - Bipolar hemi (uncemented - uncoated)</t>
  </si>
  <si>
    <t>Arthroplasty - Bipolar hemi (uncemented - HA coated)</t>
  </si>
  <si>
    <t>Arthroplasty - Bipolar hemi (cemented)</t>
  </si>
  <si>
    <t>Internal fixation - Screws</t>
  </si>
  <si>
    <t>Operations for intracapsular fracture</t>
  </si>
  <si>
    <t>Grand Total</t>
  </si>
  <si>
    <t>Re-op. %</t>
  </si>
  <si>
    <t>None</t>
  </si>
  <si>
    <t>Washout or debridement</t>
  </si>
  <si>
    <t>Unknown</t>
  </si>
  <si>
    <t>Surgery for periprosthetic fracture</t>
  </si>
  <si>
    <t>Revision of internal fixation</t>
  </si>
  <si>
    <t>Reduction of dislocated prosthesis</t>
  </si>
  <si>
    <t>Implant removal</t>
  </si>
  <si>
    <t>Girdlestone/excision arthroplasty</t>
  </si>
  <si>
    <t>Conversion to THR</t>
  </si>
  <si>
    <t>Conversion to Hemi</t>
  </si>
  <si>
    <t>% Dead</t>
  </si>
  <si>
    <t>Dead</t>
  </si>
  <si>
    <t>Assumed Alive</t>
  </si>
  <si>
    <t>Alive</t>
  </si>
  <si>
    <t>Primary operation type</t>
  </si>
  <si>
    <t>Reoperation at 120 days (2016 data)</t>
  </si>
  <si>
    <t>Reoperation at 30 days (2015 data)</t>
  </si>
  <si>
    <t>Mortality (combining 2015 and 2016 data)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</si>
</sst>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i/>
      <sz val="12"/>
      <color indexed="8"/>
      <name val="Calibri"/>
      <family val="0"/>
    </font>
    <font>
      <i/>
      <sz val="12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0"/>
    </font>
    <font>
      <i/>
      <sz val="12"/>
      <color rgb="FF000000"/>
      <name val="Calibri"/>
      <family val="0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4" fillId="33" borderId="0" xfId="0" applyFont="1" applyFill="1" applyAlignment="1">
      <alignment/>
    </xf>
    <xf numFmtId="0" fontId="36" fillId="34" borderId="10" xfId="0" applyFont="1" applyFill="1" applyBorder="1" applyAlignment="1">
      <alignment horizontal="center"/>
    </xf>
    <xf numFmtId="164" fontId="37" fillId="34" borderId="11" xfId="0" applyNumberFormat="1" applyFont="1" applyFill="1" applyBorder="1" applyAlignment="1">
      <alignment horizontal="center"/>
    </xf>
    <xf numFmtId="0" fontId="36" fillId="34" borderId="11" xfId="0" applyFont="1" applyFill="1" applyBorder="1" applyAlignment="1">
      <alignment horizontal="center"/>
    </xf>
    <xf numFmtId="0" fontId="36" fillId="34" borderId="12" xfId="0" applyFont="1" applyFill="1" applyBorder="1" applyAlignment="1">
      <alignment horizontal="left"/>
    </xf>
    <xf numFmtId="0" fontId="36" fillId="35" borderId="13" xfId="0" applyFont="1" applyFill="1" applyBorder="1" applyAlignment="1">
      <alignment horizontal="center"/>
    </xf>
    <xf numFmtId="164" fontId="38" fillId="35" borderId="14" xfId="0" applyNumberFormat="1" applyFont="1" applyFill="1" applyBorder="1" applyAlignment="1">
      <alignment horizontal="center"/>
    </xf>
    <xf numFmtId="0" fontId="39" fillId="35" borderId="14" xfId="0" applyFont="1" applyFill="1" applyBorder="1" applyAlignment="1">
      <alignment horizontal="center"/>
    </xf>
    <xf numFmtId="0" fontId="39" fillId="35" borderId="15" xfId="0" applyFont="1" applyFill="1" applyBorder="1" applyAlignment="1">
      <alignment horizontal="left"/>
    </xf>
    <xf numFmtId="0" fontId="36" fillId="34" borderId="15" xfId="0" applyFont="1" applyFill="1" applyBorder="1" applyAlignment="1">
      <alignment horizontal="left"/>
    </xf>
    <xf numFmtId="0" fontId="36" fillId="35" borderId="16" xfId="0" applyFont="1" applyFill="1" applyBorder="1" applyAlignment="1">
      <alignment horizontal="center"/>
    </xf>
    <xf numFmtId="164" fontId="38" fillId="35" borderId="0" xfId="0" applyNumberFormat="1" applyFont="1" applyFill="1" applyBorder="1" applyAlignment="1">
      <alignment horizontal="center"/>
    </xf>
    <xf numFmtId="0" fontId="39" fillId="35" borderId="0" xfId="0" applyFont="1" applyFill="1" applyBorder="1" applyAlignment="1">
      <alignment horizontal="center"/>
    </xf>
    <xf numFmtId="0" fontId="39" fillId="35" borderId="17" xfId="0" applyFont="1" applyFill="1" applyBorder="1" applyAlignment="1">
      <alignment horizontal="left"/>
    </xf>
    <xf numFmtId="0" fontId="36" fillId="34" borderId="17" xfId="0" applyFont="1" applyFill="1" applyBorder="1" applyAlignment="1">
      <alignment horizontal="left"/>
    </xf>
    <xf numFmtId="0" fontId="36" fillId="35" borderId="18" xfId="0" applyFont="1" applyFill="1" applyBorder="1" applyAlignment="1">
      <alignment horizontal="center"/>
    </xf>
    <xf numFmtId="0" fontId="39" fillId="35" borderId="19" xfId="0" applyFont="1" applyFill="1" applyBorder="1" applyAlignment="1">
      <alignment horizontal="center"/>
    </xf>
    <xf numFmtId="164" fontId="38" fillId="35" borderId="19" xfId="0" applyNumberFormat="1" applyFont="1" applyFill="1" applyBorder="1" applyAlignment="1">
      <alignment horizontal="center"/>
    </xf>
    <xf numFmtId="0" fontId="39" fillId="35" borderId="20" xfId="0" applyFont="1" applyFill="1" applyBorder="1" applyAlignment="1">
      <alignment horizontal="left"/>
    </xf>
    <xf numFmtId="0" fontId="36" fillId="34" borderId="20" xfId="0" applyFont="1" applyFill="1" applyBorder="1" applyAlignment="1">
      <alignment horizontal="left"/>
    </xf>
    <xf numFmtId="0" fontId="36" fillId="33" borderId="16" xfId="0" applyFont="1" applyFill="1" applyBorder="1" applyAlignment="1">
      <alignment horizontal="center"/>
    </xf>
    <xf numFmtId="164" fontId="38" fillId="33" borderId="14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164" fontId="38" fillId="33" borderId="0" xfId="0" applyNumberFormat="1" applyFont="1" applyFill="1" applyAlignment="1">
      <alignment horizontal="center"/>
    </xf>
    <xf numFmtId="0" fontId="39" fillId="33" borderId="17" xfId="0" applyFont="1" applyFill="1" applyBorder="1" applyAlignment="1">
      <alignment horizontal="left"/>
    </xf>
    <xf numFmtId="164" fontId="38" fillId="33" borderId="0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6" fillId="33" borderId="18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164" fontId="38" fillId="33" borderId="19" xfId="0" applyNumberFormat="1" applyFont="1" applyFill="1" applyBorder="1" applyAlignment="1">
      <alignment horizontal="center"/>
    </xf>
    <xf numFmtId="0" fontId="39" fillId="33" borderId="20" xfId="0" applyFont="1" applyFill="1" applyBorder="1" applyAlignment="1">
      <alignment horizontal="left"/>
    </xf>
    <xf numFmtId="0" fontId="39" fillId="33" borderId="0" xfId="0" applyFont="1" applyFill="1" applyAlignment="1">
      <alignment/>
    </xf>
    <xf numFmtId="0" fontId="36" fillId="34" borderId="18" xfId="0" applyFont="1" applyFill="1" applyBorder="1" applyAlignment="1">
      <alignment horizontal="center"/>
    </xf>
    <xf numFmtId="0" fontId="37" fillId="34" borderId="11" xfId="0" applyFont="1" applyFill="1" applyBorder="1" applyAlignment="1">
      <alignment horizontal="center"/>
    </xf>
    <xf numFmtId="0" fontId="36" fillId="34" borderId="19" xfId="0" applyFont="1" applyFill="1" applyBorder="1" applyAlignment="1">
      <alignment horizontal="center"/>
    </xf>
    <xf numFmtId="0" fontId="37" fillId="34" borderId="19" xfId="0" applyFont="1" applyFill="1" applyBorder="1" applyAlignment="1">
      <alignment horizontal="center"/>
    </xf>
    <xf numFmtId="0" fontId="36" fillId="34" borderId="17" xfId="0" applyFont="1" applyFill="1" applyBorder="1" applyAlignment="1">
      <alignment/>
    </xf>
    <xf numFmtId="0" fontId="39" fillId="34" borderId="20" xfId="0" applyFont="1" applyFill="1" applyBorder="1" applyAlignment="1">
      <alignment/>
    </xf>
    <xf numFmtId="0" fontId="36" fillId="34" borderId="20" xfId="0" applyFont="1" applyFill="1" applyBorder="1" applyAlignment="1">
      <alignment/>
    </xf>
    <xf numFmtId="0" fontId="36" fillId="34" borderId="21" xfId="0" applyFont="1" applyFill="1" applyBorder="1" applyAlignment="1">
      <alignment horizontal="center"/>
    </xf>
    <xf numFmtId="0" fontId="36" fillId="34" borderId="11" xfId="0" applyFont="1" applyFill="1" applyBorder="1" applyAlignment="1">
      <alignment horizontal="center"/>
    </xf>
    <xf numFmtId="0" fontId="36" fillId="34" borderId="22" xfId="0" applyFont="1" applyFill="1" applyBorder="1" applyAlignment="1">
      <alignment horizontal="center"/>
    </xf>
    <xf numFmtId="0" fontId="36" fillId="34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workbookViewId="0" topLeftCell="A1">
      <selection activeCell="E27" sqref="E27"/>
    </sheetView>
  </sheetViews>
  <sheetFormatPr defaultColWidth="11.00390625" defaultRowHeight="15.75"/>
  <cols>
    <col min="1" max="1" width="3.625" style="3" customWidth="1"/>
    <col min="2" max="2" width="32.00390625" style="2" customWidth="1"/>
    <col min="3" max="3" width="46.375" style="0" bestFit="1" customWidth="1"/>
    <col min="4" max="4" width="11.625" style="0" customWidth="1"/>
    <col min="5" max="5" width="14.375" style="0" customWidth="1"/>
    <col min="6" max="7" width="11.625" style="0" customWidth="1"/>
    <col min="8" max="8" width="11.625" style="1" customWidth="1"/>
    <col min="9" max="9" width="17.625" style="1" bestFit="1" customWidth="1"/>
    <col min="10" max="10" width="16.625" style="1" bestFit="1" customWidth="1"/>
    <col min="11" max="11" width="29.125" style="1" bestFit="1" customWidth="1"/>
    <col min="12" max="12" width="15.00390625" style="1" bestFit="1" customWidth="1"/>
    <col min="13" max="13" width="29.875" style="1" bestFit="1" customWidth="1"/>
    <col min="14" max="14" width="24.125" style="1" bestFit="1" customWidth="1"/>
    <col min="15" max="15" width="29.625" style="1" bestFit="1" customWidth="1"/>
    <col min="16" max="16" width="22.375" style="1" bestFit="1" customWidth="1"/>
    <col min="17" max="19" width="10.875" style="1" customWidth="1"/>
    <col min="20" max="20" width="12.875" style="1" customWidth="1"/>
    <col min="21" max="21" width="17.625" style="1" bestFit="1" customWidth="1"/>
    <col min="22" max="22" width="16.625" style="1" bestFit="1" customWidth="1"/>
    <col min="23" max="23" width="29.125" style="1" bestFit="1" customWidth="1"/>
    <col min="24" max="24" width="15.00390625" style="1" bestFit="1" customWidth="1"/>
    <col min="25" max="25" width="29.875" style="1" bestFit="1" customWidth="1"/>
    <col min="26" max="26" width="24.125" style="1" bestFit="1" customWidth="1"/>
    <col min="27" max="27" width="29.625" style="1" bestFit="1" customWidth="1"/>
    <col min="28" max="28" width="22.375" style="1" bestFit="1" customWidth="1"/>
    <col min="29" max="31" width="10.875" style="1" customWidth="1"/>
    <col min="32" max="32" width="12.875" style="1" customWidth="1"/>
    <col min="33" max="42" width="10.875" style="3" customWidth="1"/>
  </cols>
  <sheetData>
    <row r="1" spans="2:32" s="3" customFormat="1" ht="15">
      <c r="B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2:32" ht="15">
      <c r="B2" s="43"/>
      <c r="C2" s="42"/>
      <c r="D2" s="44" t="s">
        <v>40</v>
      </c>
      <c r="E2" s="45"/>
      <c r="F2" s="45"/>
      <c r="G2" s="45"/>
      <c r="H2" s="46"/>
      <c r="I2" s="47" t="s">
        <v>39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6"/>
      <c r="U2" s="47" t="s">
        <v>38</v>
      </c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</row>
    <row r="3" spans="2:32" ht="15">
      <c r="B3" s="41"/>
      <c r="C3" s="41" t="s">
        <v>37</v>
      </c>
      <c r="D3" s="39" t="s">
        <v>36</v>
      </c>
      <c r="E3" s="39" t="s">
        <v>35</v>
      </c>
      <c r="F3" s="39" t="s">
        <v>34</v>
      </c>
      <c r="G3" s="40" t="s">
        <v>33</v>
      </c>
      <c r="H3" s="37" t="s">
        <v>0</v>
      </c>
      <c r="I3" s="39" t="s">
        <v>32</v>
      </c>
      <c r="J3" s="39" t="s">
        <v>31</v>
      </c>
      <c r="K3" s="39" t="s">
        <v>30</v>
      </c>
      <c r="L3" s="39" t="s">
        <v>29</v>
      </c>
      <c r="M3" s="39" t="s">
        <v>28</v>
      </c>
      <c r="N3" s="39" t="s">
        <v>27</v>
      </c>
      <c r="O3" s="39" t="s">
        <v>26</v>
      </c>
      <c r="P3" s="39" t="s">
        <v>24</v>
      </c>
      <c r="Q3" s="39" t="s">
        <v>25</v>
      </c>
      <c r="R3" s="39" t="s">
        <v>23</v>
      </c>
      <c r="S3" s="38" t="s">
        <v>22</v>
      </c>
      <c r="T3" s="37" t="s">
        <v>21</v>
      </c>
      <c r="U3" s="39" t="s">
        <v>32</v>
      </c>
      <c r="V3" s="39" t="s">
        <v>31</v>
      </c>
      <c r="W3" s="39" t="s">
        <v>30</v>
      </c>
      <c r="X3" s="39" t="s">
        <v>29</v>
      </c>
      <c r="Y3" s="39" t="s">
        <v>28</v>
      </c>
      <c r="Z3" s="39" t="s">
        <v>27</v>
      </c>
      <c r="AA3" s="39" t="s">
        <v>26</v>
      </c>
      <c r="AB3" s="39" t="s">
        <v>24</v>
      </c>
      <c r="AC3" s="39" t="s">
        <v>25</v>
      </c>
      <c r="AD3" s="39" t="s">
        <v>23</v>
      </c>
      <c r="AE3" s="38" t="s">
        <v>22</v>
      </c>
      <c r="AF3" s="37" t="s">
        <v>21</v>
      </c>
    </row>
    <row r="4" spans="1:32" ht="15">
      <c r="A4" s="36"/>
      <c r="B4" s="24" t="s">
        <v>20</v>
      </c>
      <c r="C4" s="35" t="s">
        <v>19</v>
      </c>
      <c r="D4" s="33">
        <v>393</v>
      </c>
      <c r="E4" s="33">
        <v>2709</v>
      </c>
      <c r="F4" s="33">
        <v>100</v>
      </c>
      <c r="G4" s="34">
        <v>0.031</v>
      </c>
      <c r="H4" s="32">
        <v>3202</v>
      </c>
      <c r="I4" s="33">
        <v>4</v>
      </c>
      <c r="J4" s="33">
        <v>2</v>
      </c>
      <c r="K4" s="33"/>
      <c r="L4" s="33"/>
      <c r="M4" s="33"/>
      <c r="N4" s="33">
        <v>3</v>
      </c>
      <c r="O4" s="33">
        <v>5</v>
      </c>
      <c r="P4" s="33">
        <v>1</v>
      </c>
      <c r="Q4" s="33">
        <v>105</v>
      </c>
      <c r="R4" s="33">
        <v>1080</v>
      </c>
      <c r="S4" s="30">
        <f>(SUM(I4:P4)/(SUM(I4:P4)+R4))</f>
        <v>0.0136986301369863</v>
      </c>
      <c r="T4" s="32">
        <v>1200</v>
      </c>
      <c r="U4" s="33">
        <v>4</v>
      </c>
      <c r="V4" s="33">
        <v>2</v>
      </c>
      <c r="W4" s="33"/>
      <c r="X4" s="33">
        <v>1</v>
      </c>
      <c r="Y4" s="33"/>
      <c r="Z4" s="33">
        <v>2</v>
      </c>
      <c r="AA4" s="33">
        <v>2</v>
      </c>
      <c r="AB4" s="33"/>
      <c r="AC4" s="33">
        <v>16</v>
      </c>
      <c r="AD4" s="33">
        <v>321</v>
      </c>
      <c r="AE4" s="30">
        <f>(SUM(U4:AB4)/(SUM(U4:AB4)+AD4))</f>
        <v>0.03313253012048193</v>
      </c>
      <c r="AF4" s="32">
        <v>348</v>
      </c>
    </row>
    <row r="5" spans="2:32" ht="15">
      <c r="B5" s="19"/>
      <c r="C5" s="18" t="s">
        <v>18</v>
      </c>
      <c r="D5" s="17">
        <v>1505</v>
      </c>
      <c r="E5" s="17">
        <v>6397</v>
      </c>
      <c r="F5" s="17">
        <v>452</v>
      </c>
      <c r="G5" s="16">
        <v>0.054</v>
      </c>
      <c r="H5" s="15">
        <v>8354</v>
      </c>
      <c r="I5" s="17"/>
      <c r="J5" s="17">
        <v>5</v>
      </c>
      <c r="K5" s="17">
        <v>8</v>
      </c>
      <c r="L5" s="17">
        <v>2</v>
      </c>
      <c r="M5" s="17">
        <v>14</v>
      </c>
      <c r="N5" s="17">
        <v>6</v>
      </c>
      <c r="O5" s="17">
        <v>5</v>
      </c>
      <c r="P5" s="17">
        <v>29</v>
      </c>
      <c r="Q5" s="17">
        <v>314</v>
      </c>
      <c r="R5" s="17">
        <v>2577</v>
      </c>
      <c r="S5" s="16">
        <f aca="true" t="shared" si="0" ref="S5:S21">(SUM(I5:P5)/(SUM(I5:P5)+R5))</f>
        <v>0.026077097505668934</v>
      </c>
      <c r="T5" s="15">
        <v>2960</v>
      </c>
      <c r="U5" s="17"/>
      <c r="V5" s="17">
        <v>3</v>
      </c>
      <c r="W5" s="17">
        <v>2</v>
      </c>
      <c r="X5" s="17"/>
      <c r="Y5" s="17">
        <v>5</v>
      </c>
      <c r="Z5" s="17">
        <v>2</v>
      </c>
      <c r="AA5" s="17"/>
      <c r="AB5" s="17">
        <v>7</v>
      </c>
      <c r="AC5" s="17">
        <v>71</v>
      </c>
      <c r="AD5" s="17">
        <v>767</v>
      </c>
      <c r="AE5" s="16">
        <f aca="true" t="shared" si="1" ref="AE5:AE21">(SUM(U5:AA5)+AB5)/(SUM(U5:AA5)+AB5+AD5)</f>
        <v>0.024173027989821884</v>
      </c>
      <c r="AF5" s="15">
        <v>857</v>
      </c>
    </row>
    <row r="6" spans="2:32" ht="15">
      <c r="B6" s="19"/>
      <c r="C6" s="18" t="s">
        <v>17</v>
      </c>
      <c r="D6" s="17">
        <v>264</v>
      </c>
      <c r="E6" s="17">
        <v>921</v>
      </c>
      <c r="F6" s="17">
        <v>77</v>
      </c>
      <c r="G6" s="16">
        <v>0.061</v>
      </c>
      <c r="H6" s="15">
        <v>1262</v>
      </c>
      <c r="I6" s="17">
        <v>1</v>
      </c>
      <c r="J6" s="17"/>
      <c r="K6" s="17">
        <v>3</v>
      </c>
      <c r="L6" s="17">
        <v>1</v>
      </c>
      <c r="M6" s="17">
        <v>1</v>
      </c>
      <c r="N6" s="17">
        <v>2</v>
      </c>
      <c r="O6" s="17">
        <v>1</v>
      </c>
      <c r="P6" s="17">
        <v>1</v>
      </c>
      <c r="Q6" s="17">
        <v>162</v>
      </c>
      <c r="R6" s="17">
        <v>380</v>
      </c>
      <c r="S6" s="16">
        <f t="shared" si="0"/>
        <v>0.02564102564102564</v>
      </c>
      <c r="T6" s="15">
        <v>552</v>
      </c>
      <c r="U6" s="17"/>
      <c r="V6" s="17"/>
      <c r="W6" s="17">
        <v>2</v>
      </c>
      <c r="X6" s="17"/>
      <c r="Y6" s="17">
        <v>1</v>
      </c>
      <c r="Z6" s="17"/>
      <c r="AA6" s="17"/>
      <c r="AB6" s="17">
        <v>2</v>
      </c>
      <c r="AC6" s="17">
        <v>13</v>
      </c>
      <c r="AD6" s="17">
        <v>81</v>
      </c>
      <c r="AE6" s="16">
        <f t="shared" si="1"/>
        <v>0.05813953488372093</v>
      </c>
      <c r="AF6" s="15">
        <v>99</v>
      </c>
    </row>
    <row r="7" spans="2:32" ht="15">
      <c r="B7" s="19"/>
      <c r="C7" s="18" t="s">
        <v>16</v>
      </c>
      <c r="D7" s="17">
        <v>80</v>
      </c>
      <c r="E7" s="17">
        <v>318</v>
      </c>
      <c r="F7" s="17">
        <v>40</v>
      </c>
      <c r="G7" s="16">
        <v>0.091</v>
      </c>
      <c r="H7" s="15">
        <v>438</v>
      </c>
      <c r="I7" s="17">
        <v>1</v>
      </c>
      <c r="J7" s="17"/>
      <c r="K7" s="17"/>
      <c r="L7" s="17"/>
      <c r="M7" s="17">
        <v>2</v>
      </c>
      <c r="N7" s="17">
        <v>1</v>
      </c>
      <c r="O7" s="17"/>
      <c r="P7" s="17">
        <v>1</v>
      </c>
      <c r="Q7" s="17">
        <v>20</v>
      </c>
      <c r="R7" s="17">
        <v>129</v>
      </c>
      <c r="S7" s="16">
        <f t="shared" si="0"/>
        <v>0.03731343283582089</v>
      </c>
      <c r="T7" s="15">
        <v>154</v>
      </c>
      <c r="U7" s="17"/>
      <c r="V7" s="17"/>
      <c r="W7" s="17"/>
      <c r="X7" s="17"/>
      <c r="Y7" s="17"/>
      <c r="Z7" s="17"/>
      <c r="AA7" s="17"/>
      <c r="AB7" s="17"/>
      <c r="AC7" s="17">
        <v>11</v>
      </c>
      <c r="AD7" s="17">
        <v>55</v>
      </c>
      <c r="AE7" s="16">
        <f t="shared" si="1"/>
        <v>0</v>
      </c>
      <c r="AF7" s="15">
        <v>66</v>
      </c>
    </row>
    <row r="8" spans="2:32" ht="15">
      <c r="B8" s="19"/>
      <c r="C8" s="29" t="s">
        <v>15</v>
      </c>
      <c r="D8" s="31">
        <v>193</v>
      </c>
      <c r="E8" s="31">
        <v>4544</v>
      </c>
      <c r="F8" s="31">
        <v>37</v>
      </c>
      <c r="G8" s="30">
        <v>0.008</v>
      </c>
      <c r="H8" s="25">
        <v>4774</v>
      </c>
      <c r="I8" s="31"/>
      <c r="J8" s="31">
        <v>1</v>
      </c>
      <c r="K8" s="31"/>
      <c r="L8" s="31"/>
      <c r="M8" s="31">
        <v>31</v>
      </c>
      <c r="N8" s="31">
        <v>4</v>
      </c>
      <c r="O8" s="31">
        <v>2</v>
      </c>
      <c r="P8" s="31">
        <v>10</v>
      </c>
      <c r="Q8" s="31">
        <v>140</v>
      </c>
      <c r="R8" s="31">
        <v>1567</v>
      </c>
      <c r="S8" s="30">
        <f t="shared" si="0"/>
        <v>0.029721362229102165</v>
      </c>
      <c r="T8" s="25">
        <v>1755</v>
      </c>
      <c r="U8" s="31"/>
      <c r="V8" s="31"/>
      <c r="W8" s="31"/>
      <c r="X8" s="31"/>
      <c r="Y8" s="31">
        <v>13</v>
      </c>
      <c r="Z8" s="31">
        <v>2</v>
      </c>
      <c r="AA8" s="31">
        <v>1</v>
      </c>
      <c r="AB8" s="31">
        <v>3</v>
      </c>
      <c r="AC8" s="31">
        <v>34</v>
      </c>
      <c r="AD8" s="31">
        <v>684</v>
      </c>
      <c r="AE8" s="30">
        <f t="shared" si="1"/>
        <v>0.02702702702702703</v>
      </c>
      <c r="AF8" s="25">
        <v>737</v>
      </c>
    </row>
    <row r="9" spans="2:32" ht="15">
      <c r="B9" s="19"/>
      <c r="C9" s="29" t="s">
        <v>14</v>
      </c>
      <c r="D9" s="31">
        <v>33</v>
      </c>
      <c r="E9" s="31">
        <v>616</v>
      </c>
      <c r="F9" s="31">
        <v>6</v>
      </c>
      <c r="G9" s="30">
        <v>0.009</v>
      </c>
      <c r="H9" s="25">
        <v>655</v>
      </c>
      <c r="I9" s="31"/>
      <c r="J9" s="31"/>
      <c r="K9" s="31"/>
      <c r="L9" s="31"/>
      <c r="M9" s="31">
        <v>4</v>
      </c>
      <c r="N9" s="31">
        <v>2</v>
      </c>
      <c r="O9" s="31">
        <v>1</v>
      </c>
      <c r="P9" s="31">
        <v>3</v>
      </c>
      <c r="Q9" s="31">
        <v>30</v>
      </c>
      <c r="R9" s="31">
        <v>262</v>
      </c>
      <c r="S9" s="30">
        <f t="shared" si="0"/>
        <v>0.03676470588235294</v>
      </c>
      <c r="T9" s="25">
        <v>302</v>
      </c>
      <c r="U9" s="31"/>
      <c r="V9" s="31"/>
      <c r="W9" s="31"/>
      <c r="X9" s="31"/>
      <c r="Y9" s="31"/>
      <c r="Z9" s="31"/>
      <c r="AA9" s="31"/>
      <c r="AB9" s="31">
        <v>1</v>
      </c>
      <c r="AC9" s="31">
        <v>7</v>
      </c>
      <c r="AD9" s="31">
        <v>62</v>
      </c>
      <c r="AE9" s="30">
        <f t="shared" si="1"/>
        <v>0.015873015873015872</v>
      </c>
      <c r="AF9" s="25">
        <v>70</v>
      </c>
    </row>
    <row r="10" spans="2:32" ht="15">
      <c r="B10" s="19"/>
      <c r="C10" s="29" t="s">
        <v>13</v>
      </c>
      <c r="D10" s="31">
        <v>25</v>
      </c>
      <c r="E10" s="31">
        <v>532</v>
      </c>
      <c r="F10" s="31">
        <v>12</v>
      </c>
      <c r="G10" s="30">
        <v>0.021</v>
      </c>
      <c r="H10" s="25">
        <v>569</v>
      </c>
      <c r="I10" s="31"/>
      <c r="J10" s="31">
        <v>1</v>
      </c>
      <c r="K10" s="31"/>
      <c r="L10" s="31"/>
      <c r="M10" s="31">
        <v>2</v>
      </c>
      <c r="N10" s="31"/>
      <c r="O10" s="31"/>
      <c r="P10" s="31">
        <v>1</v>
      </c>
      <c r="Q10" s="31">
        <v>20</v>
      </c>
      <c r="R10" s="31">
        <v>183</v>
      </c>
      <c r="S10" s="30">
        <f t="shared" si="0"/>
        <v>0.0213903743315508</v>
      </c>
      <c r="T10" s="25">
        <v>207</v>
      </c>
      <c r="U10" s="31"/>
      <c r="V10" s="31"/>
      <c r="W10" s="31"/>
      <c r="X10" s="31"/>
      <c r="Y10" s="31"/>
      <c r="Z10" s="31"/>
      <c r="AA10" s="31"/>
      <c r="AB10" s="31"/>
      <c r="AC10" s="31">
        <v>2</v>
      </c>
      <c r="AD10" s="31">
        <v>65</v>
      </c>
      <c r="AE10" s="30">
        <f t="shared" si="1"/>
        <v>0</v>
      </c>
      <c r="AF10" s="25">
        <v>67</v>
      </c>
    </row>
    <row r="11" spans="2:32" ht="15">
      <c r="B11" s="19"/>
      <c r="C11" s="29" t="s">
        <v>12</v>
      </c>
      <c r="D11" s="31">
        <v>21</v>
      </c>
      <c r="E11" s="31">
        <v>923</v>
      </c>
      <c r="F11" s="31">
        <v>11</v>
      </c>
      <c r="G11" s="30">
        <v>0.012</v>
      </c>
      <c r="H11" s="25">
        <v>955</v>
      </c>
      <c r="I11" s="31"/>
      <c r="J11" s="31"/>
      <c r="K11" s="31"/>
      <c r="L11" s="31"/>
      <c r="M11" s="31">
        <v>2</v>
      </c>
      <c r="N11" s="31">
        <v>1</v>
      </c>
      <c r="O11" s="31"/>
      <c r="P11" s="31">
        <v>1</v>
      </c>
      <c r="Q11" s="31">
        <v>19</v>
      </c>
      <c r="R11" s="31">
        <v>274</v>
      </c>
      <c r="S11" s="30">
        <f t="shared" si="0"/>
        <v>0.014388489208633094</v>
      </c>
      <c r="T11" s="25">
        <v>297</v>
      </c>
      <c r="U11" s="31"/>
      <c r="V11" s="31"/>
      <c r="W11" s="31"/>
      <c r="X11" s="31"/>
      <c r="Y11" s="31">
        <v>1</v>
      </c>
      <c r="Z11" s="31">
        <v>1</v>
      </c>
      <c r="AA11" s="31"/>
      <c r="AB11" s="31"/>
      <c r="AC11" s="31">
        <v>8</v>
      </c>
      <c r="AD11" s="31">
        <v>143</v>
      </c>
      <c r="AE11" s="30">
        <f t="shared" si="1"/>
        <v>0.013793103448275862</v>
      </c>
      <c r="AF11" s="25">
        <v>153</v>
      </c>
    </row>
    <row r="12" spans="2:32" ht="15">
      <c r="B12" s="19"/>
      <c r="C12" s="18" t="s">
        <v>11</v>
      </c>
      <c r="D12" s="17">
        <v>5405</v>
      </c>
      <c r="E12" s="17">
        <v>20561</v>
      </c>
      <c r="F12" s="17">
        <v>1654</v>
      </c>
      <c r="G12" s="16">
        <v>0.06</v>
      </c>
      <c r="H12" s="15">
        <v>27620</v>
      </c>
      <c r="I12" s="17">
        <v>1</v>
      </c>
      <c r="J12" s="17">
        <v>14</v>
      </c>
      <c r="K12" s="17">
        <v>23</v>
      </c>
      <c r="L12" s="17">
        <v>1</v>
      </c>
      <c r="M12" s="17">
        <v>54</v>
      </c>
      <c r="N12" s="17">
        <v>14</v>
      </c>
      <c r="O12" s="17">
        <v>17</v>
      </c>
      <c r="P12" s="17">
        <v>104</v>
      </c>
      <c r="Q12" s="17">
        <v>524</v>
      </c>
      <c r="R12" s="17">
        <v>9730</v>
      </c>
      <c r="S12" s="16">
        <f t="shared" si="0"/>
        <v>0.02289616388833099</v>
      </c>
      <c r="T12" s="15">
        <v>10482</v>
      </c>
      <c r="U12" s="17">
        <v>1</v>
      </c>
      <c r="V12" s="17">
        <v>14</v>
      </c>
      <c r="W12" s="17">
        <v>18</v>
      </c>
      <c r="X12" s="17">
        <v>2</v>
      </c>
      <c r="Y12" s="17">
        <v>23</v>
      </c>
      <c r="Z12" s="17">
        <v>3</v>
      </c>
      <c r="AA12" s="17">
        <v>12</v>
      </c>
      <c r="AB12" s="17">
        <v>27</v>
      </c>
      <c r="AC12" s="17">
        <v>175</v>
      </c>
      <c r="AD12" s="17">
        <v>3458</v>
      </c>
      <c r="AE12" s="16">
        <f t="shared" si="1"/>
        <v>0.028105677346824058</v>
      </c>
      <c r="AF12" s="15">
        <v>3733</v>
      </c>
    </row>
    <row r="13" spans="2:32" ht="15">
      <c r="B13" s="19"/>
      <c r="C13" s="18" t="s">
        <v>10</v>
      </c>
      <c r="D13" s="17">
        <v>287</v>
      </c>
      <c r="E13" s="17">
        <v>907</v>
      </c>
      <c r="F13" s="17">
        <v>110</v>
      </c>
      <c r="G13" s="16">
        <v>0.084</v>
      </c>
      <c r="H13" s="15">
        <v>1304</v>
      </c>
      <c r="I13" s="17">
        <v>1</v>
      </c>
      <c r="J13" s="17">
        <v>1</v>
      </c>
      <c r="K13" s="17">
        <v>1</v>
      </c>
      <c r="L13" s="17"/>
      <c r="M13" s="17">
        <v>3</v>
      </c>
      <c r="N13" s="17">
        <v>1</v>
      </c>
      <c r="O13" s="17">
        <v>1</v>
      </c>
      <c r="P13" s="17">
        <v>4</v>
      </c>
      <c r="Q13" s="17">
        <v>32</v>
      </c>
      <c r="R13" s="17">
        <v>505</v>
      </c>
      <c r="S13" s="16">
        <f t="shared" si="0"/>
        <v>0.02321083172147002</v>
      </c>
      <c r="T13" s="15">
        <v>549</v>
      </c>
      <c r="U13" s="17"/>
      <c r="V13" s="17"/>
      <c r="W13" s="17"/>
      <c r="X13" s="17"/>
      <c r="Y13" s="17">
        <v>1</v>
      </c>
      <c r="Z13" s="17"/>
      <c r="AA13" s="17"/>
      <c r="AB13" s="17">
        <v>3</v>
      </c>
      <c r="AC13" s="17">
        <v>5</v>
      </c>
      <c r="AD13" s="17">
        <v>89</v>
      </c>
      <c r="AE13" s="16">
        <f t="shared" si="1"/>
        <v>0.043010752688172046</v>
      </c>
      <c r="AF13" s="15">
        <v>98</v>
      </c>
    </row>
    <row r="14" spans="2:32" ht="15">
      <c r="B14" s="14"/>
      <c r="C14" s="13" t="s">
        <v>9</v>
      </c>
      <c r="D14" s="12">
        <v>831</v>
      </c>
      <c r="E14" s="12">
        <v>1893</v>
      </c>
      <c r="F14" s="12">
        <v>330</v>
      </c>
      <c r="G14" s="11">
        <v>0.108</v>
      </c>
      <c r="H14" s="10">
        <v>3054</v>
      </c>
      <c r="I14" s="12"/>
      <c r="J14" s="12">
        <v>2</v>
      </c>
      <c r="K14" s="12">
        <v>2</v>
      </c>
      <c r="L14" s="12">
        <v>1</v>
      </c>
      <c r="M14" s="12">
        <v>5</v>
      </c>
      <c r="N14" s="12">
        <v>4</v>
      </c>
      <c r="O14" s="12">
        <v>5</v>
      </c>
      <c r="P14" s="12">
        <v>5</v>
      </c>
      <c r="Q14" s="12">
        <v>86</v>
      </c>
      <c r="R14" s="12">
        <v>955</v>
      </c>
      <c r="S14" s="16">
        <f t="shared" si="0"/>
        <v>0.024514811031664963</v>
      </c>
      <c r="T14" s="10">
        <v>1065</v>
      </c>
      <c r="U14" s="12"/>
      <c r="V14" s="12">
        <v>1</v>
      </c>
      <c r="W14" s="12">
        <v>3</v>
      </c>
      <c r="X14" s="12"/>
      <c r="Y14" s="12">
        <v>2</v>
      </c>
      <c r="Z14" s="12">
        <v>1</v>
      </c>
      <c r="AA14" s="12">
        <v>2</v>
      </c>
      <c r="AB14" s="12">
        <v>2</v>
      </c>
      <c r="AC14" s="12">
        <v>10</v>
      </c>
      <c r="AD14" s="12">
        <v>317</v>
      </c>
      <c r="AE14" s="11">
        <f t="shared" si="1"/>
        <v>0.03353658536585366</v>
      </c>
      <c r="AF14" s="10">
        <v>338</v>
      </c>
    </row>
    <row r="15" spans="2:32" ht="15">
      <c r="B15" s="19" t="s">
        <v>8</v>
      </c>
      <c r="C15" s="29" t="s">
        <v>7</v>
      </c>
      <c r="D15" s="27">
        <v>1597</v>
      </c>
      <c r="E15" s="27">
        <v>6071</v>
      </c>
      <c r="F15" s="27">
        <v>522</v>
      </c>
      <c r="G15" s="28">
        <v>0.064</v>
      </c>
      <c r="H15" s="25">
        <v>8190</v>
      </c>
      <c r="I15" s="27">
        <v>1</v>
      </c>
      <c r="J15" s="27">
        <v>1</v>
      </c>
      <c r="K15" s="27"/>
      <c r="L15" s="27"/>
      <c r="M15" s="27">
        <v>1</v>
      </c>
      <c r="N15" s="27">
        <v>17</v>
      </c>
      <c r="O15" s="27">
        <v>8</v>
      </c>
      <c r="P15" s="27">
        <v>41</v>
      </c>
      <c r="Q15" s="27">
        <v>178</v>
      </c>
      <c r="R15" s="27">
        <v>2747</v>
      </c>
      <c r="S15" s="34">
        <f t="shared" si="0"/>
        <v>0.024502840909090908</v>
      </c>
      <c r="T15" s="25">
        <v>2994</v>
      </c>
      <c r="U15" s="27"/>
      <c r="V15" s="27">
        <v>5</v>
      </c>
      <c r="W15" s="27"/>
      <c r="X15" s="27">
        <v>1</v>
      </c>
      <c r="Y15" s="27">
        <v>1</v>
      </c>
      <c r="Z15" s="27">
        <v>7</v>
      </c>
      <c r="AA15" s="27">
        <v>9</v>
      </c>
      <c r="AB15" s="27">
        <v>9</v>
      </c>
      <c r="AC15" s="27">
        <v>69</v>
      </c>
      <c r="AD15" s="27">
        <v>981</v>
      </c>
      <c r="AE15" s="30">
        <f t="shared" si="1"/>
        <v>0.0315893385982231</v>
      </c>
      <c r="AF15" s="25">
        <v>1082</v>
      </c>
    </row>
    <row r="16" spans="2:32" ht="15">
      <c r="B16" s="19"/>
      <c r="C16" s="29" t="s">
        <v>6</v>
      </c>
      <c r="D16" s="27">
        <v>467</v>
      </c>
      <c r="E16" s="27">
        <v>1927</v>
      </c>
      <c r="F16" s="27">
        <v>181</v>
      </c>
      <c r="G16" s="28">
        <v>0.07</v>
      </c>
      <c r="H16" s="25">
        <v>2575</v>
      </c>
      <c r="I16" s="27"/>
      <c r="J16" s="27">
        <v>2</v>
      </c>
      <c r="K16" s="27"/>
      <c r="L16" s="27"/>
      <c r="M16" s="27"/>
      <c r="N16" s="27">
        <v>4</v>
      </c>
      <c r="O16" s="27">
        <v>1</v>
      </c>
      <c r="P16" s="27">
        <v>10</v>
      </c>
      <c r="Q16" s="27">
        <v>75</v>
      </c>
      <c r="R16" s="27">
        <v>798</v>
      </c>
      <c r="S16" s="30">
        <f t="shared" si="0"/>
        <v>0.020858895705521473</v>
      </c>
      <c r="T16" s="25">
        <v>890</v>
      </c>
      <c r="U16" s="27">
        <v>1</v>
      </c>
      <c r="V16" s="27">
        <v>3</v>
      </c>
      <c r="W16" s="27"/>
      <c r="X16" s="27"/>
      <c r="Y16" s="27"/>
      <c r="Z16" s="27">
        <v>1</v>
      </c>
      <c r="AA16" s="27">
        <v>2</v>
      </c>
      <c r="AB16" s="27">
        <v>1</v>
      </c>
      <c r="AC16" s="27">
        <v>21</v>
      </c>
      <c r="AD16" s="27">
        <v>255</v>
      </c>
      <c r="AE16" s="30">
        <f t="shared" si="1"/>
        <v>0.030418250950570342</v>
      </c>
      <c r="AF16" s="25">
        <v>284</v>
      </c>
    </row>
    <row r="17" spans="2:32" ht="15">
      <c r="B17" s="19"/>
      <c r="C17" s="29" t="s">
        <v>5</v>
      </c>
      <c r="D17" s="27">
        <v>6561</v>
      </c>
      <c r="E17" s="27">
        <v>23691</v>
      </c>
      <c r="F17" s="27">
        <v>2085</v>
      </c>
      <c r="G17" s="28">
        <v>0.064</v>
      </c>
      <c r="H17" s="25">
        <v>32337</v>
      </c>
      <c r="I17" s="27">
        <v>7</v>
      </c>
      <c r="J17" s="27">
        <v>10</v>
      </c>
      <c r="K17" s="27">
        <v>2</v>
      </c>
      <c r="L17" s="27">
        <v>1</v>
      </c>
      <c r="M17" s="27">
        <v>2</v>
      </c>
      <c r="N17" s="27">
        <v>30</v>
      </c>
      <c r="O17" s="27">
        <v>28</v>
      </c>
      <c r="P17" s="27">
        <v>66</v>
      </c>
      <c r="Q17" s="27">
        <v>953</v>
      </c>
      <c r="R17" s="27">
        <v>10904</v>
      </c>
      <c r="S17" s="30">
        <f t="shared" si="0"/>
        <v>0.013212669683257919</v>
      </c>
      <c r="T17" s="25">
        <v>12003</v>
      </c>
      <c r="U17" s="27">
        <v>3</v>
      </c>
      <c r="V17" s="27">
        <v>11</v>
      </c>
      <c r="W17" s="27">
        <v>1</v>
      </c>
      <c r="X17" s="27">
        <v>4</v>
      </c>
      <c r="Y17" s="27"/>
      <c r="Z17" s="27">
        <v>13</v>
      </c>
      <c r="AA17" s="27">
        <v>6</v>
      </c>
      <c r="AB17" s="27">
        <v>11</v>
      </c>
      <c r="AC17" s="27">
        <v>182</v>
      </c>
      <c r="AD17" s="27">
        <v>3395</v>
      </c>
      <c r="AE17" s="26">
        <f t="shared" si="1"/>
        <v>0.014227642276422764</v>
      </c>
      <c r="AF17" s="25">
        <v>3626</v>
      </c>
    </row>
    <row r="18" spans="2:32" ht="15">
      <c r="B18" s="24" t="s">
        <v>3</v>
      </c>
      <c r="C18" s="23" t="s">
        <v>4</v>
      </c>
      <c r="D18" s="21">
        <v>371</v>
      </c>
      <c r="E18" s="21">
        <v>882</v>
      </c>
      <c r="F18" s="21">
        <v>1005</v>
      </c>
      <c r="G18" s="22">
        <v>0.445</v>
      </c>
      <c r="H18" s="20">
        <v>2258</v>
      </c>
      <c r="I18" s="21">
        <v>13</v>
      </c>
      <c r="J18" s="21">
        <v>2</v>
      </c>
      <c r="K18" s="21"/>
      <c r="L18" s="21"/>
      <c r="M18" s="21"/>
      <c r="N18" s="21"/>
      <c r="O18" s="21">
        <v>3</v>
      </c>
      <c r="P18" s="21"/>
      <c r="Q18" s="21">
        <v>45</v>
      </c>
      <c r="R18" s="21">
        <v>485</v>
      </c>
      <c r="S18" s="22">
        <f t="shared" si="0"/>
        <v>0.03578528827037773</v>
      </c>
      <c r="T18" s="20">
        <v>548</v>
      </c>
      <c r="U18" s="21">
        <v>5</v>
      </c>
      <c r="V18" s="21">
        <v>1</v>
      </c>
      <c r="W18" s="21"/>
      <c r="X18" s="21"/>
      <c r="Y18" s="21"/>
      <c r="Z18" s="21">
        <v>1</v>
      </c>
      <c r="AA18" s="21"/>
      <c r="AB18" s="21"/>
      <c r="AC18" s="21">
        <v>4</v>
      </c>
      <c r="AD18" s="21">
        <v>187</v>
      </c>
      <c r="AE18" s="16">
        <f t="shared" si="1"/>
        <v>0.03608247422680412</v>
      </c>
      <c r="AF18" s="20">
        <v>198</v>
      </c>
    </row>
    <row r="19" spans="2:32" ht="15">
      <c r="B19" s="19"/>
      <c r="C19" s="18" t="s">
        <v>3</v>
      </c>
      <c r="D19" s="17">
        <v>100</v>
      </c>
      <c r="E19" s="17">
        <v>312</v>
      </c>
      <c r="F19" s="17">
        <v>36</v>
      </c>
      <c r="G19" s="16">
        <v>0.08</v>
      </c>
      <c r="H19" s="15">
        <v>448</v>
      </c>
      <c r="I19" s="17"/>
      <c r="J19" s="17"/>
      <c r="K19" s="17"/>
      <c r="L19" s="17"/>
      <c r="M19" s="17"/>
      <c r="N19" s="17">
        <v>3</v>
      </c>
      <c r="O19" s="17">
        <v>1</v>
      </c>
      <c r="P19" s="17">
        <v>1</v>
      </c>
      <c r="Q19" s="17">
        <v>18</v>
      </c>
      <c r="R19" s="17">
        <v>183</v>
      </c>
      <c r="S19" s="16">
        <f t="shared" si="0"/>
        <v>0.026595744680851064</v>
      </c>
      <c r="T19" s="15">
        <v>206</v>
      </c>
      <c r="U19" s="17"/>
      <c r="V19" s="17"/>
      <c r="W19" s="17"/>
      <c r="X19" s="17"/>
      <c r="Y19" s="17">
        <v>1</v>
      </c>
      <c r="Z19" s="17"/>
      <c r="AA19" s="17"/>
      <c r="AB19" s="17"/>
      <c r="AC19" s="17">
        <v>2</v>
      </c>
      <c r="AD19" s="17">
        <v>27</v>
      </c>
      <c r="AE19" s="16">
        <f t="shared" si="1"/>
        <v>0.03571428571428571</v>
      </c>
      <c r="AF19" s="15">
        <v>30</v>
      </c>
    </row>
    <row r="20" spans="2:32" ht="15">
      <c r="B20" s="14"/>
      <c r="C20" s="13" t="s">
        <v>2</v>
      </c>
      <c r="D20" s="12">
        <v>20</v>
      </c>
      <c r="E20" s="12">
        <v>110</v>
      </c>
      <c r="F20" s="12">
        <v>34</v>
      </c>
      <c r="G20" s="11">
        <v>0.207</v>
      </c>
      <c r="H20" s="10">
        <v>164</v>
      </c>
      <c r="I20" s="12"/>
      <c r="J20" s="12"/>
      <c r="K20" s="12"/>
      <c r="L20" s="12"/>
      <c r="M20" s="12">
        <v>1</v>
      </c>
      <c r="N20" s="12"/>
      <c r="O20" s="12"/>
      <c r="P20" s="12"/>
      <c r="Q20" s="12">
        <v>3</v>
      </c>
      <c r="R20" s="12">
        <v>40</v>
      </c>
      <c r="S20" s="16">
        <f t="shared" si="0"/>
        <v>0.024390243902439025</v>
      </c>
      <c r="T20" s="10">
        <v>44</v>
      </c>
      <c r="U20" s="12"/>
      <c r="V20" s="12"/>
      <c r="W20" s="12"/>
      <c r="X20" s="12"/>
      <c r="Y20" s="12"/>
      <c r="Z20" s="12"/>
      <c r="AA20" s="12"/>
      <c r="AB20" s="12"/>
      <c r="AC20" s="12">
        <v>1</v>
      </c>
      <c r="AD20" s="12">
        <v>9</v>
      </c>
      <c r="AE20" s="11">
        <f t="shared" si="1"/>
        <v>0</v>
      </c>
      <c r="AF20" s="10">
        <v>10</v>
      </c>
    </row>
    <row r="21" spans="2:32" ht="15">
      <c r="B21" s="9" t="s">
        <v>1</v>
      </c>
      <c r="C21" s="9" t="s">
        <v>0</v>
      </c>
      <c r="D21" s="8">
        <v>18153</v>
      </c>
      <c r="E21" s="8">
        <v>73314</v>
      </c>
      <c r="F21" s="8">
        <v>6692</v>
      </c>
      <c r="G21" s="7">
        <v>0.068</v>
      </c>
      <c r="H21" s="6">
        <v>98159</v>
      </c>
      <c r="I21" s="8">
        <v>29</v>
      </c>
      <c r="J21" s="8">
        <v>41</v>
      </c>
      <c r="K21" s="8">
        <v>39</v>
      </c>
      <c r="L21" s="8">
        <v>6</v>
      </c>
      <c r="M21" s="8">
        <v>122</v>
      </c>
      <c r="N21" s="8">
        <v>92</v>
      </c>
      <c r="O21" s="8">
        <v>78</v>
      </c>
      <c r="P21" s="8">
        <v>278</v>
      </c>
      <c r="Q21" s="8">
        <v>2724</v>
      </c>
      <c r="R21" s="8">
        <v>32799</v>
      </c>
      <c r="S21" s="7">
        <f t="shared" si="0"/>
        <v>0.020457531955560864</v>
      </c>
      <c r="T21" s="6">
        <v>36208</v>
      </c>
      <c r="U21" s="8">
        <v>14</v>
      </c>
      <c r="V21" s="8">
        <v>40</v>
      </c>
      <c r="W21" s="8">
        <v>26</v>
      </c>
      <c r="X21" s="8">
        <v>8</v>
      </c>
      <c r="Y21" s="8">
        <v>48</v>
      </c>
      <c r="Z21" s="8">
        <v>33</v>
      </c>
      <c r="AA21" s="8">
        <v>34</v>
      </c>
      <c r="AB21" s="8">
        <v>66</v>
      </c>
      <c r="AC21" s="8">
        <v>631</v>
      </c>
      <c r="AD21" s="8">
        <v>10896</v>
      </c>
      <c r="AE21" s="7">
        <f t="shared" si="1"/>
        <v>0.024093148231079265</v>
      </c>
      <c r="AF21" s="6">
        <v>11796</v>
      </c>
    </row>
    <row r="22" spans="2:32" s="3" customFormat="1" ht="15">
      <c r="B22" s="5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2:32" s="3" customFormat="1" ht="15">
      <c r="B23" s="5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2:32" s="3" customFormat="1" ht="15">
      <c r="B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2:32" s="3" customFormat="1" ht="15">
      <c r="B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2:32" s="3" customFormat="1" ht="15">
      <c r="B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2:32" s="3" customFormat="1" ht="15">
      <c r="B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2:32" s="3" customFormat="1" ht="15">
      <c r="B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2:32" s="3" customFormat="1" ht="15">
      <c r="B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2:32" s="3" customFormat="1" ht="15">
      <c r="B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2:32" s="3" customFormat="1" ht="15">
      <c r="B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2:32" s="3" customFormat="1" ht="15">
      <c r="B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2:32" s="3" customFormat="1" ht="15">
      <c r="B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2:32" s="3" customFormat="1" ht="15">
      <c r="B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2:32" s="3" customFormat="1" ht="15">
      <c r="B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2:32" s="3" customFormat="1" ht="15">
      <c r="B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2:32" s="3" customFormat="1" ht="15">
      <c r="B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2:32" s="3" customFormat="1" ht="15">
      <c r="B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2:32" s="3" customFormat="1" ht="15">
      <c r="B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2:32" s="3" customFormat="1" ht="15">
      <c r="B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2:32" s="3" customFormat="1" ht="15">
      <c r="B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2:32" s="3" customFormat="1" ht="15">
      <c r="B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2:32" s="3" customFormat="1" ht="15">
      <c r="B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2:32" s="3" customFormat="1" ht="15">
      <c r="B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2:32" s="3" customFormat="1" ht="15">
      <c r="B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2:32" s="3" customFormat="1" ht="15">
      <c r="B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2:32" s="3" customFormat="1" ht="15">
      <c r="B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2:32" s="3" customFormat="1" ht="15">
      <c r="B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2:32" s="3" customFormat="1" ht="15">
      <c r="B49" s="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</sheetData>
  <sheetProtection/>
  <mergeCells count="3">
    <mergeCell ref="D2:H2"/>
    <mergeCell ref="I2:T2"/>
    <mergeCell ref="U2:AF2"/>
  </mergeCells>
  <printOptions/>
  <pageMargins left="0.75" right="0.75" top="1" bottom="1" header="0.5" footer="0.5"/>
  <pageSetup orientation="portrait" paperSize="9"/>
  <ignoredErrors>
    <ignoredError sqref="AE7 AE10:AE11 AE18:AE20" emptyCellReference="1" formulaRange="1"/>
    <ignoredError sqref="S4:S21 AE12:AE17 AE8:AE9 AE5:AE6 AE4 AE2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 Johansen</dc:creator>
  <cp:keywords/>
  <dc:description/>
  <cp:lastModifiedBy>Antony Johansen</cp:lastModifiedBy>
  <dcterms:created xsi:type="dcterms:W3CDTF">2016-11-12T09:15:48Z</dcterms:created>
  <dcterms:modified xsi:type="dcterms:W3CDTF">2016-11-13T19:35:37Z</dcterms:modified>
  <cp:category/>
  <cp:version/>
  <cp:contentType/>
  <cp:contentStatus/>
</cp:coreProperties>
</file>